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<sst xmlns="http://schemas.openxmlformats.org/spreadsheetml/2006/main" count="132" uniqueCount="105">
  <si>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</si>
  <si>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</si>
  <si>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</si>
  <si>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</si>
  <si>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</si>
  <si>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</si>
  <si>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</si>
  <si>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</si>
  <si>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</si>
  <si>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</si>
  <si>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</si>
  <si>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</si>
  <si>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</si>
  <si>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</si>
  <si>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</si>
  <si>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</si>
  <si>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</si>
  <si>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</si>
  <si>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</si>
  <si>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</si>
  <si>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</si>
  <si>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</si>
  <si>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</si>
  <si>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</si>
  <si>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</si>
  <si>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</si>
  <si>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</si>
  <si>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</si>
  <si>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</si>
  <si>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</si>
  <si>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</si>
  <si>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</si>
  <si>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</si>
  <si>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</si>
  <si>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</si>
  <si>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</si>
  <si>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</si>
  <si>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</si>
  <si>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</si>
  <si>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</si>
  <si>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</si>
  <si>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</si>
  <si>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</si>
  <si>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</si>
  <si>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</si>
  <si>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</si>
  <si>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</si>
  <si>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</si>
  <si>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</si>
  <si>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</si>
  <si>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</si>
  <si>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</si>
  <si>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</si>
  <si>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</si>
  <si>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</si>
  <si>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</si>
  <si>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</si>
  <si>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</si>
  <si>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</si>
  <si>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</si>
  <si>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</si>
  <si>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</si>
  <si>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</si>
  <si>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</si>
  <si>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</si>
  <si>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</si>
  <si>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</si>
  <si>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</si>
  <si>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</si>
  <si>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</si>
  <si>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</si>
  <si>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</si>
  <si>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</si>
  <si>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</si>
  <si>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</si>
  <si>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</si>
  <si>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</si>
  <si>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</si>
  <si>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</si>
  <si>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</si>
  <si>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</si>
  <si>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</si>
  <si>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</si>
  <si>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</si>
  <si>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</si>
  <si>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</si>
  <si>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</si>
  <si>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</si>
  <si>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</si>
  <si>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</si>
  <si>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</si>
  <si>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</si>
  <si>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</si>
  <si>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</si>
  <si>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</si>
  <si>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</si>
  <si>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Град:  Елена</t>
  </si>
  <si>
    <t xml:space="preserve">                               Съставил:  Йорданка Симеонова</t>
  </si>
  <si>
    <t>Адм. секретар:  Йорданка Карачорова</t>
  </si>
  <si>
    <t xml:space="preserve">Председател:  ИСКРА ВАРАДЖАКОВА </t>
  </si>
  <si>
    <t xml:space="preserve">                               Тел.:  06151 6253</t>
  </si>
  <si>
    <t xml:space="preserve">Дата:  08.07.2010 г. </t>
  </si>
  <si>
    <t xml:space="preserve">гр. Е л е н а </t>
  </si>
  <si>
    <t xml:space="preserve">ЗА ДЕЙНОСТТА НА  ДЪРЖАВНИТЕ СЪДЕБНИ  ИЗПЪЛНИТЕЛИ В РАЙОННИТЕ СЪДИЛИЩА ПРЕЗ  2010 г.- ПЪРВО ШЕСТМЕСЕЧИЕ </t>
  </si>
  <si>
    <t>6 месеца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</si>
</sst>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A1">
      <selection activeCell="A6" sqref="A6:R6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102</v>
      </c>
      <c r="B3" s="34">
        <v>503</v>
      </c>
      <c r="C3" s="35" t="s">
        <v>104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340</v>
      </c>
      <c r="D20" s="65">
        <f aca="true" t="shared" si="0" ref="D20:R20">SUM(D21+D24+D28+D33+D34)</f>
        <v>27</v>
      </c>
      <c r="E20" s="65">
        <f t="shared" si="0"/>
        <v>367</v>
      </c>
      <c r="F20" s="65">
        <f t="shared" si="0"/>
        <v>9</v>
      </c>
      <c r="G20" s="65">
        <f t="shared" si="0"/>
        <v>0</v>
      </c>
      <c r="H20" s="65">
        <f t="shared" si="0"/>
        <v>2</v>
      </c>
      <c r="I20" s="65">
        <f>E20-SUM(F20:H20)</f>
        <v>356</v>
      </c>
      <c r="J20" s="65">
        <f t="shared" si="0"/>
        <v>2</v>
      </c>
      <c r="K20" s="65">
        <f t="shared" si="0"/>
        <v>5</v>
      </c>
      <c r="L20" s="65">
        <f t="shared" si="0"/>
        <v>0</v>
      </c>
      <c r="M20" s="65">
        <f t="shared" si="0"/>
        <v>0</v>
      </c>
      <c r="N20" s="65">
        <f t="shared" si="0"/>
        <v>11</v>
      </c>
      <c r="O20" s="65">
        <f t="shared" si="0"/>
        <v>0</v>
      </c>
      <c r="P20" s="65">
        <f t="shared" si="0"/>
        <v>0</v>
      </c>
      <c r="Q20" s="65">
        <f t="shared" si="0"/>
        <v>438</v>
      </c>
      <c r="R20" s="65">
        <f t="shared" si="0"/>
        <v>429</v>
      </c>
    </row>
    <row r="21" spans="1:18" ht="26.25" customHeight="1">
      <c r="A21" s="66" t="s">
        <v>28</v>
      </c>
      <c r="B21" s="64" t="s">
        <v>6</v>
      </c>
      <c r="C21" s="65">
        <f>SUM(C22+C23)</f>
        <v>7</v>
      </c>
      <c r="D21" s="65">
        <f aca="true" t="shared" si="1" ref="D21:R21">SUM(D22+D23)</f>
        <v>0</v>
      </c>
      <c r="E21" s="65">
        <f t="shared" si="1"/>
        <v>7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7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0</v>
      </c>
      <c r="R21" s="65">
        <f t="shared" si="1"/>
        <v>0</v>
      </c>
    </row>
    <row r="22" spans="1:18" ht="26.25" customHeight="1">
      <c r="A22" s="66" t="s">
        <v>79</v>
      </c>
      <c r="B22" s="64" t="s">
        <v>7</v>
      </c>
      <c r="C22" s="31">
        <v>7</v>
      </c>
      <c r="D22" s="31">
        <v>0</v>
      </c>
      <c r="E22" s="65">
        <f>SUM(C22+D22)</f>
        <v>7</v>
      </c>
      <c r="F22" s="31">
        <v>0</v>
      </c>
      <c r="G22" s="31">
        <v>0</v>
      </c>
      <c r="H22" s="31">
        <v>0</v>
      </c>
      <c r="I22" s="65">
        <f t="shared" si="2"/>
        <v>7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0</v>
      </c>
      <c r="D23" s="31">
        <v>0</v>
      </c>
      <c r="E23" s="65">
        <f>SUM(C23+D23)</f>
        <v>0</v>
      </c>
      <c r="F23" s="31">
        <v>0</v>
      </c>
      <c r="G23" s="31">
        <v>0</v>
      </c>
      <c r="H23" s="31">
        <v>0</v>
      </c>
      <c r="I23" s="65">
        <f t="shared" si="2"/>
        <v>0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1:18" ht="27" customHeight="1">
      <c r="A24" s="66" t="s">
        <v>81</v>
      </c>
      <c r="B24" s="64" t="s">
        <v>9</v>
      </c>
      <c r="C24" s="65">
        <f>SUM(C25:C27)</f>
        <v>91</v>
      </c>
      <c r="D24" s="65">
        <f aca="true" t="shared" si="3" ref="D24:R24">SUM(D25:D27)</f>
        <v>4</v>
      </c>
      <c r="E24" s="65">
        <f t="shared" si="3"/>
        <v>95</v>
      </c>
      <c r="F24" s="65">
        <f t="shared" si="3"/>
        <v>3</v>
      </c>
      <c r="G24" s="65">
        <f t="shared" si="3"/>
        <v>0</v>
      </c>
      <c r="H24" s="65">
        <f t="shared" si="3"/>
        <v>0</v>
      </c>
      <c r="I24" s="65">
        <f t="shared" si="2"/>
        <v>92</v>
      </c>
      <c r="J24" s="65">
        <f t="shared" si="3"/>
        <v>2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2</v>
      </c>
      <c r="O24" s="65">
        <f t="shared" si="3"/>
        <v>0</v>
      </c>
      <c r="P24" s="65">
        <f t="shared" si="3"/>
        <v>0</v>
      </c>
      <c r="Q24" s="65">
        <f t="shared" si="3"/>
        <v>87</v>
      </c>
      <c r="R24" s="65">
        <f t="shared" si="3"/>
        <v>86</v>
      </c>
    </row>
    <row r="25" spans="1:18" ht="27" customHeight="1">
      <c r="A25" s="66" t="s">
        <v>73</v>
      </c>
      <c r="B25" s="64" t="s">
        <v>20</v>
      </c>
      <c r="C25" s="31">
        <v>29</v>
      </c>
      <c r="D25" s="31">
        <v>1</v>
      </c>
      <c r="E25" s="65">
        <f>SUM(C25+D25)</f>
        <v>30</v>
      </c>
      <c r="F25" s="31">
        <v>1</v>
      </c>
      <c r="G25" s="31">
        <v>0</v>
      </c>
      <c r="H25" s="31">
        <v>0</v>
      </c>
      <c r="I25" s="65">
        <f t="shared" si="2"/>
        <v>29</v>
      </c>
      <c r="J25" s="31">
        <v>0</v>
      </c>
      <c r="K25" s="31">
        <v>0</v>
      </c>
      <c r="L25" s="32">
        <v>0</v>
      </c>
      <c r="M25" s="32">
        <v>0</v>
      </c>
      <c r="N25" s="32">
        <v>1</v>
      </c>
      <c r="O25" s="32">
        <v>0</v>
      </c>
      <c r="P25" s="32">
        <v>0</v>
      </c>
      <c r="Q25" s="32">
        <v>20</v>
      </c>
      <c r="R25" s="32">
        <v>20</v>
      </c>
    </row>
    <row r="26" spans="1:18" ht="27" customHeight="1">
      <c r="A26" s="63" t="s">
        <v>30</v>
      </c>
      <c r="B26" s="64" t="s">
        <v>10</v>
      </c>
      <c r="C26" s="31">
        <v>62</v>
      </c>
      <c r="D26" s="31">
        <v>3</v>
      </c>
      <c r="E26" s="65">
        <f>SUM(C26+D26)</f>
        <v>65</v>
      </c>
      <c r="F26" s="31">
        <v>2</v>
      </c>
      <c r="G26" s="31">
        <v>0</v>
      </c>
      <c r="H26" s="31">
        <v>0</v>
      </c>
      <c r="I26" s="65">
        <f t="shared" si="2"/>
        <v>63</v>
      </c>
      <c r="J26" s="31">
        <v>2</v>
      </c>
      <c r="K26" s="31">
        <v>0</v>
      </c>
      <c r="L26" s="32">
        <v>0</v>
      </c>
      <c r="M26" s="32">
        <v>0</v>
      </c>
      <c r="N26" s="32">
        <v>1</v>
      </c>
      <c r="O26" s="32">
        <v>0</v>
      </c>
      <c r="P26" s="32">
        <v>0</v>
      </c>
      <c r="Q26" s="32">
        <v>67</v>
      </c>
      <c r="R26" s="32">
        <v>66</v>
      </c>
    </row>
    <row r="27" spans="1:18" ht="27" customHeight="1">
      <c r="A27" s="63" t="s">
        <v>35</v>
      </c>
      <c r="B27" s="64" t="s">
        <v>36</v>
      </c>
      <c r="C27" s="31">
        <v>0</v>
      </c>
      <c r="D27" s="31">
        <v>0</v>
      </c>
      <c r="E27" s="65">
        <f aca="true" t="shared" si="4" ref="E27:E34">SUM(C27+D27)</f>
        <v>0</v>
      </c>
      <c r="F27" s="31">
        <v>0</v>
      </c>
      <c r="G27" s="31">
        <v>0</v>
      </c>
      <c r="H27" s="31">
        <v>0</v>
      </c>
      <c r="I27" s="65">
        <f t="shared" si="2"/>
        <v>0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 ht="26.25" customHeight="1">
      <c r="A28" s="66" t="s">
        <v>52</v>
      </c>
      <c r="B28" s="64" t="s">
        <v>11</v>
      </c>
      <c r="C28" s="65">
        <f>SUM(C29:C32)</f>
        <v>234</v>
      </c>
      <c r="D28" s="65">
        <f aca="true" t="shared" si="5" ref="D28:R28">SUM(D29:D32)</f>
        <v>23</v>
      </c>
      <c r="E28" s="65">
        <f t="shared" si="5"/>
        <v>257</v>
      </c>
      <c r="F28" s="65">
        <f t="shared" si="5"/>
        <v>6</v>
      </c>
      <c r="G28" s="65">
        <f t="shared" si="5"/>
        <v>0</v>
      </c>
      <c r="H28" s="65">
        <f t="shared" si="5"/>
        <v>2</v>
      </c>
      <c r="I28" s="65">
        <f t="shared" si="2"/>
        <v>249</v>
      </c>
      <c r="J28" s="65">
        <f t="shared" si="5"/>
        <v>0</v>
      </c>
      <c r="K28" s="65">
        <f t="shared" si="5"/>
        <v>5</v>
      </c>
      <c r="L28" s="65">
        <f t="shared" si="5"/>
        <v>0</v>
      </c>
      <c r="M28" s="65">
        <f t="shared" si="5"/>
        <v>0</v>
      </c>
      <c r="N28" s="65">
        <f t="shared" si="5"/>
        <v>9</v>
      </c>
      <c r="O28" s="65">
        <f t="shared" si="5"/>
        <v>0</v>
      </c>
      <c r="P28" s="65">
        <f t="shared" si="5"/>
        <v>0</v>
      </c>
      <c r="Q28" s="65">
        <f t="shared" si="5"/>
        <v>351</v>
      </c>
      <c r="R28" s="65">
        <f t="shared" si="5"/>
        <v>343</v>
      </c>
    </row>
    <row r="29" spans="1:18" ht="27" customHeight="1">
      <c r="A29" s="66" t="s">
        <v>31</v>
      </c>
      <c r="B29" s="64" t="s">
        <v>12</v>
      </c>
      <c r="C29" s="31">
        <v>177</v>
      </c>
      <c r="D29" s="31">
        <v>8</v>
      </c>
      <c r="E29" s="65">
        <f t="shared" si="4"/>
        <v>185</v>
      </c>
      <c r="F29" s="31">
        <v>3</v>
      </c>
      <c r="G29" s="31">
        <v>0</v>
      </c>
      <c r="H29" s="31">
        <v>1</v>
      </c>
      <c r="I29" s="65">
        <f t="shared" si="2"/>
        <v>181</v>
      </c>
      <c r="J29" s="31">
        <v>0</v>
      </c>
      <c r="K29" s="31">
        <v>0</v>
      </c>
      <c r="L29" s="32">
        <v>0</v>
      </c>
      <c r="M29" s="32">
        <v>0</v>
      </c>
      <c r="N29" s="32">
        <v>2</v>
      </c>
      <c r="O29" s="32">
        <v>0</v>
      </c>
      <c r="P29" s="32">
        <v>0</v>
      </c>
      <c r="Q29" s="32">
        <v>147</v>
      </c>
      <c r="R29" s="32">
        <v>141</v>
      </c>
    </row>
    <row r="30" spans="1:18" ht="27" customHeight="1">
      <c r="A30" s="63" t="s">
        <v>32</v>
      </c>
      <c r="B30" s="64" t="s">
        <v>13</v>
      </c>
      <c r="C30" s="31">
        <v>20</v>
      </c>
      <c r="D30" s="31">
        <v>3</v>
      </c>
      <c r="E30" s="65">
        <f t="shared" si="4"/>
        <v>23</v>
      </c>
      <c r="F30" s="31">
        <v>0</v>
      </c>
      <c r="G30" s="31">
        <v>0</v>
      </c>
      <c r="H30" s="31">
        <v>0</v>
      </c>
      <c r="I30" s="65">
        <f t="shared" si="2"/>
        <v>23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6</v>
      </c>
      <c r="R30" s="32">
        <v>6</v>
      </c>
    </row>
    <row r="31" spans="1:18" ht="27" customHeight="1">
      <c r="A31" s="63" t="s">
        <v>37</v>
      </c>
      <c r="B31" s="64" t="s">
        <v>14</v>
      </c>
      <c r="C31" s="31">
        <v>0</v>
      </c>
      <c r="D31" s="31">
        <v>0</v>
      </c>
      <c r="E31" s="65">
        <f t="shared" si="4"/>
        <v>0</v>
      </c>
      <c r="F31" s="31">
        <v>0</v>
      </c>
      <c r="G31" s="31">
        <v>0</v>
      </c>
      <c r="H31" s="31">
        <v>0</v>
      </c>
      <c r="I31" s="65">
        <f t="shared" si="2"/>
        <v>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37</v>
      </c>
      <c r="D32" s="31">
        <v>12</v>
      </c>
      <c r="E32" s="65">
        <f t="shared" si="4"/>
        <v>49</v>
      </c>
      <c r="F32" s="31">
        <v>3</v>
      </c>
      <c r="G32" s="31">
        <v>0</v>
      </c>
      <c r="H32" s="31">
        <v>1</v>
      </c>
      <c r="I32" s="65">
        <f t="shared" si="2"/>
        <v>45</v>
      </c>
      <c r="J32" s="31">
        <v>0</v>
      </c>
      <c r="K32" s="31">
        <v>5</v>
      </c>
      <c r="L32" s="32">
        <v>0</v>
      </c>
      <c r="M32" s="32">
        <v>0</v>
      </c>
      <c r="N32" s="32">
        <v>7</v>
      </c>
      <c r="O32" s="32">
        <v>0</v>
      </c>
      <c r="P32" s="32">
        <v>0</v>
      </c>
      <c r="Q32" s="32">
        <v>198</v>
      </c>
      <c r="R32" s="32">
        <v>196</v>
      </c>
    </row>
    <row r="33" spans="1:18" ht="26.25" customHeight="1">
      <c r="A33" s="66" t="s">
        <v>33</v>
      </c>
      <c r="B33" s="64" t="s">
        <v>15</v>
      </c>
      <c r="C33" s="31">
        <v>0</v>
      </c>
      <c r="D33" s="31">
        <v>0</v>
      </c>
      <c r="E33" s="65">
        <f t="shared" si="4"/>
        <v>0</v>
      </c>
      <c r="F33" s="31">
        <v>0</v>
      </c>
      <c r="G33" s="31">
        <v>0</v>
      </c>
      <c r="H33" s="31">
        <v>0</v>
      </c>
      <c r="I33" s="65">
        <f t="shared" si="2"/>
        <v>0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8</v>
      </c>
      <c r="D34" s="31">
        <v>0</v>
      </c>
      <c r="E34" s="65">
        <f t="shared" si="4"/>
        <v>8</v>
      </c>
      <c r="F34" s="31">
        <v>0</v>
      </c>
      <c r="G34" s="31">
        <v>0</v>
      </c>
      <c r="H34" s="31">
        <v>0</v>
      </c>
      <c r="I34" s="65">
        <f t="shared" si="2"/>
        <v>8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">
      <selection activeCell="H32" sqref="H32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2411133</v>
      </c>
      <c r="D14" s="28">
        <f aca="true" t="shared" si="0" ref="D14:N14">SUM(D15+D18+D22+D27)</f>
        <v>69753</v>
      </c>
      <c r="E14" s="28">
        <f t="shared" si="0"/>
        <v>2480886</v>
      </c>
      <c r="F14" s="28">
        <f t="shared" si="0"/>
        <v>30338</v>
      </c>
      <c r="G14" s="28">
        <f t="shared" si="0"/>
        <v>1132</v>
      </c>
      <c r="H14" s="28">
        <f t="shared" si="0"/>
        <v>0</v>
      </c>
      <c r="I14" s="28">
        <f t="shared" si="0"/>
        <v>300</v>
      </c>
      <c r="J14" s="28">
        <f t="shared" si="0"/>
        <v>920</v>
      </c>
      <c r="K14" s="28">
        <f t="shared" si="0"/>
        <v>27986</v>
      </c>
      <c r="L14" s="28">
        <f t="shared" si="0"/>
        <v>300</v>
      </c>
      <c r="M14" s="28">
        <f t="shared" si="0"/>
        <v>11440</v>
      </c>
      <c r="N14" s="28">
        <f t="shared" si="0"/>
        <v>2441460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62</v>
      </c>
      <c r="D15" s="28">
        <f aca="true" t="shared" si="1" ref="D15:M15">SUM(D16+D17)</f>
        <v>0</v>
      </c>
      <c r="E15" s="28">
        <f t="shared" si="1"/>
        <v>62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>SUM(N16+N17)</f>
        <v>62</v>
      </c>
    </row>
    <row r="16" spans="1:14" ht="26.25" customHeight="1">
      <c r="A16" s="20" t="s">
        <v>92</v>
      </c>
      <c r="B16" s="23" t="s">
        <v>7</v>
      </c>
      <c r="C16" s="30">
        <v>62</v>
      </c>
      <c r="D16" s="30">
        <v>0</v>
      </c>
      <c r="E16" s="29">
        <f aca="true" t="shared" si="2" ref="E16:E27">SUM(C16+D16)</f>
        <v>62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62</v>
      </c>
    </row>
    <row r="17" spans="1:14" ht="13.5">
      <c r="A17" s="20" t="s">
        <v>29</v>
      </c>
      <c r="B17" s="23" t="s">
        <v>8</v>
      </c>
      <c r="C17" s="30">
        <v>0</v>
      </c>
      <c r="D17" s="30">
        <v>0</v>
      </c>
      <c r="E17" s="29">
        <f t="shared" si="2"/>
        <v>0</v>
      </c>
      <c r="F17" s="29">
        <f t="shared" si="3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28">
        <f>SUM(E17-K17-M17)</f>
        <v>0</v>
      </c>
    </row>
    <row r="18" spans="1:14" ht="22.5">
      <c r="A18" s="24" t="s">
        <v>90</v>
      </c>
      <c r="B18" s="23" t="s">
        <v>9</v>
      </c>
      <c r="C18" s="28">
        <f>SUM(C19:C21)</f>
        <v>1910048</v>
      </c>
      <c r="D18" s="28">
        <f aca="true" t="shared" si="4" ref="D18:N18">SUM(D19:D21)</f>
        <v>27632</v>
      </c>
      <c r="E18" s="28">
        <f t="shared" si="4"/>
        <v>1937680</v>
      </c>
      <c r="F18" s="28">
        <f t="shared" si="4"/>
        <v>4343</v>
      </c>
      <c r="G18" s="28">
        <f t="shared" si="4"/>
        <v>232</v>
      </c>
      <c r="H18" s="28">
        <f t="shared" si="4"/>
        <v>0</v>
      </c>
      <c r="I18" s="28">
        <f t="shared" si="4"/>
        <v>0</v>
      </c>
      <c r="J18" s="28">
        <f t="shared" si="4"/>
        <v>720</v>
      </c>
      <c r="K18" s="28">
        <f t="shared" si="4"/>
        <v>3391</v>
      </c>
      <c r="L18" s="28">
        <f t="shared" si="4"/>
        <v>0</v>
      </c>
      <c r="M18" s="28">
        <f t="shared" si="4"/>
        <v>0</v>
      </c>
      <c r="N18" s="28">
        <f t="shared" si="4"/>
        <v>1934289</v>
      </c>
    </row>
    <row r="19" spans="1:14" ht="26.25" customHeight="1">
      <c r="A19" s="20" t="s">
        <v>93</v>
      </c>
      <c r="B19" s="23" t="s">
        <v>20</v>
      </c>
      <c r="C19" s="30">
        <v>191844</v>
      </c>
      <c r="D19" s="30">
        <v>764</v>
      </c>
      <c r="E19" s="29">
        <f t="shared" si="2"/>
        <v>192608</v>
      </c>
      <c r="F19" s="29">
        <f t="shared" si="3"/>
        <v>2139</v>
      </c>
      <c r="G19" s="30">
        <v>186</v>
      </c>
      <c r="H19" s="30">
        <v>0</v>
      </c>
      <c r="I19" s="30"/>
      <c r="J19" s="30">
        <v>550</v>
      </c>
      <c r="K19" s="30">
        <v>1403</v>
      </c>
      <c r="L19" s="30">
        <v>0</v>
      </c>
      <c r="M19" s="30">
        <v>0</v>
      </c>
      <c r="N19" s="28">
        <f>SUM(E19-K19-M19)</f>
        <v>191205</v>
      </c>
    </row>
    <row r="20" spans="1:14" ht="25.5" customHeight="1">
      <c r="A20" s="19" t="s">
        <v>30</v>
      </c>
      <c r="B20" s="23" t="s">
        <v>10</v>
      </c>
      <c r="C20" s="30">
        <v>1718204</v>
      </c>
      <c r="D20" s="30">
        <v>26868</v>
      </c>
      <c r="E20" s="29">
        <f t="shared" si="2"/>
        <v>1745072</v>
      </c>
      <c r="F20" s="29">
        <f t="shared" si="3"/>
        <v>2204</v>
      </c>
      <c r="G20" s="30">
        <v>46</v>
      </c>
      <c r="H20" s="30">
        <v>0</v>
      </c>
      <c r="I20" s="30"/>
      <c r="J20" s="30">
        <v>170</v>
      </c>
      <c r="K20" s="30">
        <v>1988</v>
      </c>
      <c r="L20" s="30">
        <v>0</v>
      </c>
      <c r="M20" s="30">
        <v>0</v>
      </c>
      <c r="N20" s="28">
        <f>SUM(E20-K20-M20)</f>
        <v>1743084</v>
      </c>
    </row>
    <row r="21" spans="1:14" ht="25.5" customHeight="1">
      <c r="A21" s="19" t="s">
        <v>35</v>
      </c>
      <c r="B21" s="23" t="s">
        <v>36</v>
      </c>
      <c r="C21" s="30">
        <v>0</v>
      </c>
      <c r="D21" s="30">
        <v>0</v>
      </c>
      <c r="E21" s="29">
        <f t="shared" si="2"/>
        <v>0</v>
      </c>
      <c r="F21" s="29">
        <f t="shared" si="3"/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30">
        <v>0</v>
      </c>
      <c r="N21" s="28">
        <f>SUM(E21-K21-M21)</f>
        <v>0</v>
      </c>
    </row>
    <row r="22" spans="1:14" ht="26.25" customHeight="1">
      <c r="A22" s="20" t="s">
        <v>52</v>
      </c>
      <c r="B22" s="23" t="s">
        <v>11</v>
      </c>
      <c r="C22" s="28">
        <f>SUM(C23:C26)</f>
        <v>501023</v>
      </c>
      <c r="D22" s="28">
        <f aca="true" t="shared" si="5" ref="D22:M22">SUM(D23:D26)</f>
        <v>42121</v>
      </c>
      <c r="E22" s="28">
        <f t="shared" si="5"/>
        <v>543144</v>
      </c>
      <c r="F22" s="28">
        <f t="shared" si="5"/>
        <v>25995</v>
      </c>
      <c r="G22" s="28">
        <f t="shared" si="5"/>
        <v>900</v>
      </c>
      <c r="H22" s="28">
        <f t="shared" si="5"/>
        <v>0</v>
      </c>
      <c r="I22" s="28">
        <f t="shared" si="5"/>
        <v>300</v>
      </c>
      <c r="J22" s="28">
        <f t="shared" si="5"/>
        <v>200</v>
      </c>
      <c r="K22" s="28">
        <f t="shared" si="5"/>
        <v>24595</v>
      </c>
      <c r="L22" s="28">
        <f t="shared" si="5"/>
        <v>300</v>
      </c>
      <c r="M22" s="28">
        <f t="shared" si="5"/>
        <v>11440</v>
      </c>
      <c r="N22" s="28">
        <f>SUM(N23:N26)</f>
        <v>507109</v>
      </c>
    </row>
    <row r="23" spans="1:14" ht="26.25" customHeight="1">
      <c r="A23" s="20" t="s">
        <v>94</v>
      </c>
      <c r="B23" s="23" t="s">
        <v>12</v>
      </c>
      <c r="C23" s="30">
        <v>1396</v>
      </c>
      <c r="D23" s="30">
        <v>8812</v>
      </c>
      <c r="E23" s="29">
        <f t="shared" si="2"/>
        <v>10208</v>
      </c>
      <c r="F23" s="29">
        <f t="shared" si="3"/>
        <v>5544</v>
      </c>
      <c r="G23" s="30">
        <v>869</v>
      </c>
      <c r="H23" s="30">
        <v>0</v>
      </c>
      <c r="I23" s="30"/>
      <c r="J23" s="30">
        <v>0</v>
      </c>
      <c r="K23" s="30">
        <v>4675</v>
      </c>
      <c r="L23" s="30">
        <v>0</v>
      </c>
      <c r="M23" s="30">
        <v>150</v>
      </c>
      <c r="N23" s="28">
        <f>SUM(E23-K23-M23)</f>
        <v>5383</v>
      </c>
    </row>
    <row r="24" spans="1:14" ht="13.5">
      <c r="A24" s="19" t="s">
        <v>32</v>
      </c>
      <c r="B24" s="23" t="s">
        <v>13</v>
      </c>
      <c r="C24" s="30">
        <v>450655</v>
      </c>
      <c r="D24" s="30">
        <v>4469</v>
      </c>
      <c r="E24" s="29">
        <f t="shared" si="2"/>
        <v>455124</v>
      </c>
      <c r="F24" s="29">
        <f t="shared" si="3"/>
        <v>0</v>
      </c>
      <c r="G24" s="30">
        <v>0</v>
      </c>
      <c r="H24" s="30">
        <v>0</v>
      </c>
      <c r="I24" s="30"/>
      <c r="J24" s="30">
        <v>0</v>
      </c>
      <c r="K24" s="30">
        <v>0</v>
      </c>
      <c r="L24" s="30">
        <v>0</v>
      </c>
      <c r="M24" s="30">
        <v>0</v>
      </c>
      <c r="N24" s="28">
        <f>SUM(E24-K24-M24)</f>
        <v>455124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/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48972</v>
      </c>
      <c r="D26" s="30">
        <v>28840</v>
      </c>
      <c r="E26" s="29">
        <f t="shared" si="2"/>
        <v>77812</v>
      </c>
      <c r="F26" s="29">
        <f t="shared" si="3"/>
        <v>20451</v>
      </c>
      <c r="G26" s="30">
        <v>31</v>
      </c>
      <c r="H26" s="30">
        <v>0</v>
      </c>
      <c r="I26" s="30">
        <v>300</v>
      </c>
      <c r="J26" s="30">
        <v>200</v>
      </c>
      <c r="K26" s="30">
        <v>19920</v>
      </c>
      <c r="L26" s="30">
        <v>300</v>
      </c>
      <c r="M26" s="30">
        <v>11290</v>
      </c>
      <c r="N26" s="28">
        <f>SUM(E26-K26-M26)</f>
        <v>46602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/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88</v>
      </c>
      <c r="D29" s="104"/>
      <c r="E29" s="104"/>
      <c r="F29" s="30">
        <v>1</v>
      </c>
      <c r="G29" s="104" t="s">
        <v>89</v>
      </c>
      <c r="H29" s="104"/>
      <c r="I29" s="104"/>
      <c r="J29" s="104"/>
      <c r="K29" s="30">
        <v>6</v>
      </c>
      <c r="L29" s="12"/>
      <c r="M29" s="12"/>
      <c r="N29" s="12"/>
    </row>
    <row r="30" spans="1:14" ht="21.75" customHeight="1">
      <c r="A30" s="36" t="s">
        <v>101</v>
      </c>
      <c r="B30" s="109" t="s">
        <v>97</v>
      </c>
      <c r="C30" s="109"/>
      <c r="D30" s="109"/>
      <c r="E30" s="109"/>
      <c r="F30" s="109"/>
      <c r="G30" s="17"/>
      <c r="H30" s="17"/>
      <c r="I30" s="17"/>
      <c r="J30" s="102" t="s">
        <v>98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96</v>
      </c>
      <c r="B32" s="110" t="s">
        <v>100</v>
      </c>
      <c r="C32" s="110"/>
      <c r="D32" s="110"/>
      <c r="E32" s="110"/>
      <c r="F32" s="110"/>
      <c r="G32" s="16"/>
      <c r="H32" s="16"/>
      <c r="I32" s="16"/>
      <c r="J32" s="102" t="s">
        <v>99</v>
      </c>
      <c r="K32" s="103"/>
      <c r="L32" s="103"/>
      <c r="M32" s="103"/>
      <c r="N32" s="103"/>
    </row>
    <row r="33" spans="1:14" ht="12.75">
      <c r="A33" s="67" t="s">
        <v>95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MDARR</cp:lastModifiedBy>
  <cp:lastPrinted>2010-07-08T09:32:39Z</cp:lastPrinted>
  <dcterms:created xsi:type="dcterms:W3CDTF">2003-10-20T11:34:47Z</dcterms:created>
  <dcterms:modified xsi:type="dcterms:W3CDTF">2010-07-08T09:33:19Z</dcterms:modified>
  <cp:category/>
  <cp:version/>
  <cp:contentType/>
  <cp:contentStatus/>
</cp:coreProperties>
</file>